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CASA DE LA CULTURA\2020 CUENTA PUBLICA\INFORMACION CONTABLE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4" i="62" l="1"/>
  <c r="D114" i="62"/>
  <c r="D111" i="62"/>
  <c r="C111" i="62"/>
  <c r="C110" i="62" s="1"/>
  <c r="D110" i="62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7" i="59" l="1"/>
  <c r="C96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5" i="60" s="1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60" i="60" l="1"/>
  <c r="C170" i="60"/>
  <c r="C127" i="60"/>
  <c r="C99" i="60"/>
  <c r="C98" i="60" s="1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63" i="62" l="1"/>
  <c r="C48" i="62" s="1"/>
  <c r="C126" i="62" s="1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9" i="64" s="1"/>
  <c r="C15" i="63"/>
  <c r="C7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<sst xmlns="http://schemas.openxmlformats.org/spreadsheetml/2006/main" count="949" uniqueCount="674">
  <si>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</si>
  <si>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</si>
  <si>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</si>
  <si>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</si>
  <si>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</si>
  <si>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</si>
  <si>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</si>
  <si>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</si>
  <si>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</si>
  <si>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</si>
  <si>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</si>
  <si>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</si>
  <si>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</si>
  <si>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</si>
  <si>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</si>
  <si>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</si>
  <si>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</si>
  <si>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</si>
  <si>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</si>
  <si>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</si>
  <si>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</si>
  <si>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</si>
  <si>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</si>
  <si>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</si>
  <si>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</si>
  <si>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</si>
  <si>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</si>
  <si>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</si>
  <si>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</si>
  <si>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</si>
  <si>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</si>
  <si>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</si>
  <si>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</si>
  <si>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</si>
  <si>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</si>
  <si>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</si>
  <si>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</si>
  <si>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</si>
  <si>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</si>
  <si>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</si>
  <si>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</si>
  <si>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</si>
  <si>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</si>
  <si>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</si>
  <si>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</si>
  <si>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</si>
  <si>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</si>
  <si>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</si>
  <si>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</si>
  <si>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</si>
  <si>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</si>
  <si>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</si>
  <si>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</si>
  <si>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</si>
  <si>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</si>
  <si>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</si>
  <si>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</si>
  <si>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</si>
  <si>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</si>
  <si>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</si>
  <si>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</si>
  <si>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</si>
  <si>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</si>
  <si>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</si>
  <si>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</si>
  <si>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</si>
  <si>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</si>
  <si>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</si>
  <si>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</si>
  <si>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</si>
  <si>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</si>
  <si>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</si>
  <si>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</si>
  <si>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</si>
  <si>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</si>
  <si>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</si>
  <si>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</si>
  <si>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</si>
  <si>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</si>
  <si>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</si>
  <si>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</si>
  <si>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</si>
  <si>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</si>
  <si>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</si>
  <si>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</si>
  <si>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</si>
  <si>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</si>
  <si>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</si>
  <si>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</si>
  <si>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</si>
  <si>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</si>
  <si>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</si>
  <si>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</si>
  <si>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</si>
  <si>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</si>
  <si>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</si>
  <si>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</si>
  <si>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</si>
  <si>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</si>
  <si>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</si>
  <si>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</si>
  <si>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</si>
  <si>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</si>
  <si>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</si>
  <si>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</si>
  <si>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</si>
  <si>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</si>
  <si>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</si>
  <si>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</si>
  <si>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</si>
  <si>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</si>
  <si>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</si>
  <si>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</si>
  <si>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</si>
  <si>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</si>
  <si>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</si>
  <si>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</si>
  <si>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</si>
  <si>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</si>
  <si>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</si>
  <si>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</si>
  <si>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</si>
  <si>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</si>
  <si>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</si>
  <si>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</si>
  <si>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</si>
  <si>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</si>
  <si>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</si>
  <si>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</si>
  <si>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</si>
  <si>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</si>
  <si>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</si>
  <si>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</si>
  <si>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</si>
  <si>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</si>
  <si>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</si>
  <si>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</si>
  <si>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</si>
  <si>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</si>
  <si>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</si>
  <si>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</si>
  <si>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</si>
  <si>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</si>
  <si>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</si>
  <si>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</si>
  <si>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</si>
  <si>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</si>
  <si>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</si>
  <si>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</si>
  <si>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</si>
  <si>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</si>
  <si>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</si>
  <si>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</si>
  <si>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</si>
  <si>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</si>
  <si>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</si>
  <si>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</si>
  <si>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</si>
  <si>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</si>
  <si>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</si>
  <si>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</si>
  <si>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</si>
  <si>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</si>
  <si>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</si>
  <si>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</si>
  <si>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</si>
  <si>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</si>
  <si>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</si>
  <si>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</si>
  <si>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</si>
  <si>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</si>
  <si>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</si>
  <si>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</si>
  <si>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</si>
  <si>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</si>
  <si>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</si>
  <si>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</si>
  <si>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</si>
  <si>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</si>
  <si>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</si>
  <si>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</si>
  <si>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</si>
  <si>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</si>
  <si>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</si>
  <si>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</si>
  <si>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</si>
  <si>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</si>
  <si>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</si>
  <si>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</si>
  <si>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</si>
  <si>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</si>
  <si>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</si>
  <si>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</si>
  <si>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</si>
  <si>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</si>
  <si>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</si>
  <si>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</si>
  <si>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</si>
  <si>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</si>
  <si>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</si>
  <si>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</si>
  <si>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</si>
  <si>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</si>
  <si>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</si>
  <si>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</si>
  <si>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</si>
  <si>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</si>
  <si>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</si>
  <si>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</si>
  <si>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</si>
  <si>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</si>
  <si>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</si>
  <si>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</si>
  <si>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</si>
  <si>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</si>
  <si>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</si>
  <si>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</si>
  <si>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</si>
  <si>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</si>
  <si>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</si>
  <si>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</si>
  <si>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</si>
  <si>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</si>
  <si>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</si>
  <si>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</si>
  <si>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</si>
  <si>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</si>
  <si>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</si>
  <si>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</si>
  <si>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</si>
  <si>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</si>
  <si>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</si>
  <si>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</si>
  <si>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</si>
  <si>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</si>
  <si>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</si>
  <si>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</si>
  <si>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</si>
  <si>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</si>
  <si>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</si>
  <si>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</si>
  <si>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</si>
  <si>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</si>
  <si>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</si>
  <si>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</si>
  <si>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</si>
  <si>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</si>
  <si>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</si>
  <si>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</si>
  <si>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</si>
  <si>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</si>
  <si>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</si>
  <si>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</si>
  <si>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</si>
  <si>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</si>
  <si>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</si>
  <si>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</si>
  <si>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</si>
  <si>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</si>
  <si>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</si>
  <si>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</si>
  <si>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</si>
  <si>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</si>
  <si>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</si>
  <si>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</si>
  <si>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</si>
  <si>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</si>
  <si>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</si>
  <si>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</si>
  <si>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</si>
  <si>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</si>
  <si>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</si>
  <si>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</si>
  <si>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</si>
  <si>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</si>
  <si>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</si>
  <si>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</si>
  <si>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</si>
  <si>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</si>
  <si>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</si>
  <si>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</si>
  <si>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</si>
  <si>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</si>
  <si>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</si>
  <si>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</si>
  <si>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</si>
  <si>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</si>
  <si>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</si>
  <si>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</si>
  <si>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</si>
  <si>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</si>
  <si>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</si>
  <si>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</si>
  <si>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</si>
  <si>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</si>
  <si>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</si>
  <si>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</si>
  <si>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</si>
  <si>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</si>
  <si>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</si>
  <si>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</si>
  <si>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</si>
  <si>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</si>
  <si>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</si>
  <si>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</si>
  <si>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</si>
  <si>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</si>
  <si>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</si>
  <si>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</si>
  <si>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</si>
  <si>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</si>
  <si>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</si>
  <si>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</si>
  <si>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</si>
  <si>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</si>
  <si>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</si>
  <si>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</si>
  <si>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</si>
  <si>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</si>
  <si>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</si>
  <si>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</si>
  <si>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</si>
  <si>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</si>
  <si>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</si>
  <si>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</si>
  <si>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</si>
  <si>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</si>
  <si>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</si>
  <si>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</si>
  <si>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</si>
  <si>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</si>
  <si>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</si>
  <si>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</si>
  <si>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</si>
  <si>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</si>
  <si>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</si>
  <si>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</si>
  <si>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</si>
  <si>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</si>
  <si>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</si>
  <si>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</si>
  <si>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</si>
  <si>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</si>
  <si>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</si>
  <si>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</si>
  <si>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</si>
  <si>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</si>
  <si>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</si>
  <si>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</si>
  <si>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</si>
  <si>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</si>
  <si>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</si>
  <si>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</si>
  <si>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</si>
  <si>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</si>
  <si>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</si>
  <si>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</si>
  <si>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</si>
  <si>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</si>
  <si>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</si>
  <si>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</si>
  <si>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</si>
  <si>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</si>
  <si>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</si>
  <si>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</si>
  <si>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</si>
  <si>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</si>
  <si>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</si>
  <si>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</si>
  <si>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</si>
  <si>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</si>
  <si>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</si>
  <si>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</si>
  <si>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</si>
  <si>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</si>
  <si>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</si>
  <si>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</si>
  <si>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</si>
  <si>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</si>
  <si>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</si>
  <si>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</si>
  <si>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</si>
  <si>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</si>
  <si>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</si>
  <si>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</si>
  <si>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</si>
  <si>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</si>
  <si>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</si>
  <si>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</si>
  <si>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</si>
  <si>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</si>
  <si>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</si>
  <si>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</si>
  <si>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</si>
  <si>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</si>
  <si>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</si>
  <si>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</si>
  <si>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</si>
  <si>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</si>
  <si>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</si>
  <si>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</si>
  <si>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</si>
  <si>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</si>
  <si>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</si>
  <si>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</si>
  <si>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</si>
  <si>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</si>
  <si>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</si>
  <si>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</si>
  <si>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</si>
  <si>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</si>
  <si>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</si>
  <si>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</si>
  <si>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</si>
  <si>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</si>
  <si>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</si>
  <si>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</si>
  <si>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</si>
  <si>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</si>
  <si>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</si>
  <si>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</si>
  <si>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</si>
  <si>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</si>
  <si>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</si>
  <si>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</si>
  <si>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</si>
  <si>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</si>
  <si>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</si>
  <si>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</si>
  <si>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</si>
  <si>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</si>
  <si>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</si>
  <si>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</si>
  <si>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</si>
  <si>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</si>
  <si>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</si>
  <si>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</si>
  <si>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</si>
  <si>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</si>
  <si>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</si>
  <si>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</si>
  <si>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</si>
  <si>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</si>
  <si>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</si>
  <si>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</si>
  <si>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</si>
  <si>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</si>
  <si>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</si>
  <si>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</si>
  <si>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</si>
  <si>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</si>
  <si>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</si>
  <si>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</si>
  <si>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</si>
  <si>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</si>
  <si>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</si>
  <si>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</si>
  <si>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</si>
  <si>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</si>
  <si>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</si>
  <si>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</si>
  <si>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</si>
  <si>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</si>
  <si>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</si>
  <si>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</si>
  <si>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</si>
  <si>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</si>
  <si>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</si>
  <si>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</si>
  <si>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</si>
  <si>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</si>
  <si>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</si>
  <si>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</si>
  <si>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</si>
  <si>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</si>
  <si>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</si>
  <si>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</si>
  <si>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</si>
  <si>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</si>
  <si>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</si>
  <si>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</si>
  <si>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</si>
  <si>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</si>
  <si>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</si>
  <si>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</si>
  <si>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</si>
  <si>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</si>
  <si>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</si>
  <si>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</si>
  <si>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</si>
  <si>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</si>
  <si>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</si>
  <si>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</si>
  <si>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</si>
  <si>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</si>
  <si>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</si>
  <si>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</si>
  <si>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</si>
  <si>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</si>
  <si>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</si>
  <si>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</si>
  <si>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</si>
  <si>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</si>
  <si>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</si>
  <si>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</si>
  <si>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</si>
  <si>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</si>
  <si>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</si>
  <si>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</si>
  <si>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</si>
  <si>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</si>
  <si>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</si>
  <si>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</si>
  <si>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</si>
  <si>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</si>
  <si>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</si>
  <si>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</si>
  <si>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</si>
  <si>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</si>
  <si>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</si>
  <si>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</si>
  <si>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</si>
  <si>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</si>
  <si>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</si>
  <si>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</si>
  <si>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</si>
  <si>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</si>
  <si>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</si>
  <si>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</si>
  <si>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</si>
  <si>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</si>
  <si>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</si>
  <si>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</si>
  <si>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</si>
  <si>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</si>
  <si>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</si>
  <si>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</si>
  <si>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</si>
  <si>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</si>
  <si>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</si>
  <si>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</si>
  <si>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</si>
  <si>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</si>
  <si>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</si>
  <si>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</si>
  <si>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</si>
  <si>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</si>
  <si>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</si>
  <si>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</si>
  <si>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</si>
  <si>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</si>
  <si>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</si>
  <si>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</si>
  <si>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</si>
  <si>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</si>
  <si>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</si>
  <si>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</si>
  <si>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</si>
  <si>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</si>
  <si>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</si>
  <si>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</si>
  <si>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</si>
  <si>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</si>
  <si>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</si>
  <si>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</si>
  <si>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</si>
  <si>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</si>
  <si>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</si>
  <si>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</si>
  <si>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</si>
  <si>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</si>
  <si>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</si>
  <si>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</si>
  <si>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</si>
  <si>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</si>
  <si>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</si>
  <si>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</si>
  <si>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</si>
  <si>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</si>
  <si>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</si>
  <si>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</si>
  <si>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</si>
  <si>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</si>
  <si>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</si>
  <si>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</si>
  <si>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</si>
  <si>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</si>
  <si>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</si>
  <si>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</si>
  <si>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</si>
  <si>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</si>
  <si>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</si>
  <si>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</si>
  <si>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</si>
  <si>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</si>
  <si>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</si>
  <si>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</si>
  <si>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</si>
  <si>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</si>
  <si>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</si>
  <si>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</si>
  <si>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</si>
  <si>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</si>
  <si>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</si>
  <si>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</si>
  <si>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</si>
  <si>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</si>
  <si>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</si>
  <si>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</si>
  <si>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</si>
  <si>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</si>
  <si>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</si>
  <si>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</si>
  <si>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</si>
  <si>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</si>
  <si>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</si>
  <si>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</si>
  <si>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</si>
  <si>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</si>
  <si>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</si>
  <si>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</si>
  <si>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</si>
  <si>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</si>
  <si>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</si>
  <si>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</si>
  <si>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</si>
  <si>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</si>
  <si>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</si>
  <si>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</si>
  <si>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</si>
  <si>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</si>
  <si>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</si>
  <si>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</si>
  <si>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</si>
  <si>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</si>
  <si>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</si>
  <si>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</si>
  <si>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</si>
  <si>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</si>
  <si>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</si>
  <si>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</si>
  <si>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</si>
  <si>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</si>
  <si>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</si>
  <si>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</si>
  <si>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</si>
  <si>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</si>
  <si>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</si>
  <si>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</si>
  <si>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</si>
  <si>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</si>
  <si>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</si>
  <si>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</si>
  <si>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</si>
  <si>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</si>
  <si>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</si>
  <si>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</si>
  <si>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</si>
  <si>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</si>
  <si>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</si>
  <si>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</si>
  <si>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</si>
  <si>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</si>
  <si>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</si>
  <si>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</si>
  <si>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</si>
  <si>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</si>
  <si>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</si>
  <si>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</si>
  <si>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</si>
  <si>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</si>
  <si>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</si>
  <si>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Casa de la Cultura Fray Nicolás P. Navarrete del Municipio de Santiago Maravatío, Guanajuato.</t>
  </si>
  <si>
    <t>Correspondiente del 1 de Enero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</si>
</sst>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C12" sqref="C12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672</v>
      </c>
      <c r="B1" s="166"/>
      <c r="C1" s="17"/>
      <c r="D1" s="14" t="s">
        <v>614</v>
      </c>
      <c r="E1" s="15">
        <v>2020</v>
      </c>
    </row>
    <row r="2" spans="1:5" ht="18.95" customHeight="1" x14ac:dyDescent="0.2">
      <c r="A2" s="167" t="s">
        <v>613</v>
      </c>
      <c r="B2" s="167"/>
      <c r="C2" s="36"/>
      <c r="D2" s="14" t="s">
        <v>615</v>
      </c>
      <c r="E2" s="17" t="s">
        <v>620</v>
      </c>
    </row>
    <row r="3" spans="1:5" ht="18.95" customHeight="1" x14ac:dyDescent="0.2">
      <c r="A3" s="168" t="s">
        <v>673</v>
      </c>
      <c r="B3" s="168"/>
      <c r="C3" s="17"/>
      <c r="D3" s="14" t="s">
        <v>616</v>
      </c>
      <c r="E3" s="15">
        <v>4</v>
      </c>
    </row>
    <row r="4" spans="1:5" s="93" customFormat="1" ht="18.95" customHeight="1" x14ac:dyDescent="0.2">
      <c r="A4" s="168" t="s">
        <v>635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3" x14ac:dyDescent="0.2">
      <c r="A33" s="7"/>
      <c r="B33" s="10"/>
    </row>
    <row r="34" spans="1:3" x14ac:dyDescent="0.2">
      <c r="A34" s="7"/>
      <c r="B34" s="9"/>
    </row>
    <row r="35" spans="1:3" x14ac:dyDescent="0.2">
      <c r="A35" s="45" t="s">
        <v>48</v>
      </c>
      <c r="B35" s="46" t="s">
        <v>43</v>
      </c>
    </row>
    <row r="36" spans="1:3" x14ac:dyDescent="0.2">
      <c r="A36" s="45" t="s">
        <v>49</v>
      </c>
      <c r="B36" s="46" t="s">
        <v>44</v>
      </c>
    </row>
    <row r="37" spans="1:3" x14ac:dyDescent="0.2">
      <c r="A37" s="7"/>
      <c r="B37" s="10"/>
      <c r="C37" s="4">
        <v>0</v>
      </c>
    </row>
    <row r="38" spans="1:3" x14ac:dyDescent="0.2">
      <c r="A38" s="7"/>
      <c r="B38" s="8" t="s">
        <v>46</v>
      </c>
    </row>
    <row r="39" spans="1:3" x14ac:dyDescent="0.2">
      <c r="A39" s="7" t="s">
        <v>47</v>
      </c>
      <c r="B39" s="46" t="s">
        <v>32</v>
      </c>
    </row>
    <row r="40" spans="1:3" x14ac:dyDescent="0.2">
      <c r="A40" s="7"/>
      <c r="B40" s="46" t="s">
        <v>636</v>
      </c>
    </row>
    <row r="41" spans="1:3" ht="12" thickBot="1" x14ac:dyDescent="0.25">
      <c r="A41" s="11"/>
      <c r="B41" s="12"/>
    </row>
    <row r="42" spans="1:3" x14ac:dyDescent="0.2">
      <c r="C42" s="4">
        <v>0</v>
      </c>
    </row>
    <row r="44" spans="1:3" x14ac:dyDescent="0.2">
      <c r="B44" s="93" t="s">
        <v>637</v>
      </c>
    </row>
    <row r="46" spans="1:3" x14ac:dyDescent="0.2">
      <c r="C46" s="4">
        <v>0</v>
      </c>
    </row>
    <row r="50" spans="3:3" x14ac:dyDescent="0.2">
      <c r="C50" s="4">
        <v>0</v>
      </c>
    </row>
    <row r="55" spans="3:3" x14ac:dyDescent="0.2">
      <c r="C55" s="4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672</v>
      </c>
      <c r="B1" s="173"/>
      <c r="C1" s="174"/>
    </row>
    <row r="2" spans="1:3" s="37" customFormat="1" ht="18" customHeight="1" x14ac:dyDescent="0.25">
      <c r="A2" s="175" t="s">
        <v>625</v>
      </c>
      <c r="B2" s="176"/>
      <c r="C2" s="177"/>
    </row>
    <row r="3" spans="1:3" s="37" customFormat="1" ht="18" customHeight="1" x14ac:dyDescent="0.25">
      <c r="A3" s="175" t="s">
        <v>673</v>
      </c>
      <c r="B3" s="178"/>
      <c r="C3" s="177"/>
    </row>
    <row r="4" spans="1:3" s="40" customFormat="1" ht="18" customHeight="1" x14ac:dyDescent="0.2">
      <c r="A4" s="179" t="s">
        <v>626</v>
      </c>
      <c r="B4" s="180"/>
      <c r="C4" s="181"/>
    </row>
    <row r="5" spans="1:3" s="38" customFormat="1" x14ac:dyDescent="0.2">
      <c r="A5" s="58" t="s">
        <v>525</v>
      </c>
      <c r="B5" s="58"/>
      <c r="C5" s="145">
        <v>3005566.82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v>0</v>
      </c>
    </row>
    <row r="21" spans="1:3" x14ac:dyDescent="0.2">
      <c r="C21" s="39">
        <v>0</v>
      </c>
    </row>
    <row r="22" spans="1:3" x14ac:dyDescent="0.2">
      <c r="B22" s="39" t="s">
        <v>637</v>
      </c>
      <c r="C22" s="39">
        <v>0</v>
      </c>
    </row>
    <row r="23" spans="1:3" x14ac:dyDescent="0.2">
      <c r="C23" s="39">
        <v>0</v>
      </c>
    </row>
    <row r="24" spans="1:3" x14ac:dyDescent="0.2">
      <c r="C24" s="39">
        <v>0</v>
      </c>
    </row>
    <row r="26" spans="1:3" x14ac:dyDescent="0.2">
      <c r="C26" s="39">
        <v>0</v>
      </c>
    </row>
    <row r="27" spans="1:3" x14ac:dyDescent="0.2">
      <c r="C27" s="39">
        <v>0</v>
      </c>
    </row>
    <row r="29" spans="1:3" x14ac:dyDescent="0.2">
      <c r="C29" s="39">
        <v>0</v>
      </c>
    </row>
    <row r="30" spans="1:3" x14ac:dyDescent="0.2">
      <c r="C30" s="39">
        <v>0</v>
      </c>
    </row>
    <row r="31" spans="1:3" x14ac:dyDescent="0.2">
      <c r="C31" s="39">
        <v>0</v>
      </c>
    </row>
    <row r="32" spans="1:3" x14ac:dyDescent="0.2">
      <c r="C32" s="39">
        <v>0</v>
      </c>
    </row>
    <row r="33" spans="3:3" x14ac:dyDescent="0.2">
      <c r="C33" s="39">
        <v>0</v>
      </c>
    </row>
    <row r="35" spans="3:3" x14ac:dyDescent="0.2">
      <c r="C35" s="39">
        <v>0</v>
      </c>
    </row>
    <row r="36" spans="3:3" x14ac:dyDescent="0.2">
      <c r="C36" s="39">
        <v>0</v>
      </c>
    </row>
    <row r="38" spans="3:3" x14ac:dyDescent="0.2">
      <c r="C38" s="39">
        <v>0</v>
      </c>
    </row>
    <row r="39" spans="3:3" x14ac:dyDescent="0.2">
      <c r="C39" s="39">
        <v>0</v>
      </c>
    </row>
    <row r="40" spans="3:3" x14ac:dyDescent="0.2">
      <c r="C40" s="39">
        <v>0</v>
      </c>
    </row>
    <row r="41" spans="3:3" x14ac:dyDescent="0.2">
      <c r="C41" s="39">
        <v>0</v>
      </c>
    </row>
    <row r="42" spans="3:3" x14ac:dyDescent="0.2">
      <c r="C42" s="39">
        <v>0</v>
      </c>
    </row>
    <row r="43" spans="3:3" x14ac:dyDescent="0.2">
      <c r="C43" s="39">
        <v>0</v>
      </c>
    </row>
    <row r="44" spans="3:3" x14ac:dyDescent="0.2">
      <c r="C44" s="39">
        <v>0</v>
      </c>
    </row>
    <row r="45" spans="3:3" x14ac:dyDescent="0.2">
      <c r="C45" s="39">
        <v>0</v>
      </c>
    </row>
    <row r="47" spans="3:3" x14ac:dyDescent="0.2">
      <c r="C47" s="39">
        <v>0</v>
      </c>
    </row>
    <row r="48" spans="3:3" x14ac:dyDescent="0.2">
      <c r="C48" s="39">
        <v>0</v>
      </c>
    </row>
    <row r="49" spans="3:3" x14ac:dyDescent="0.2">
      <c r="C49" s="39">
        <v>9420</v>
      </c>
    </row>
    <row r="50" spans="3:3" x14ac:dyDescent="0.2">
      <c r="C50" s="39">
        <v>0</v>
      </c>
    </row>
    <row r="51" spans="3:3" x14ac:dyDescent="0.2">
      <c r="C51" s="39">
        <v>0</v>
      </c>
    </row>
    <row r="52" spans="3:3" x14ac:dyDescent="0.2">
      <c r="C52" s="39">
        <v>0</v>
      </c>
    </row>
    <row r="53" spans="3:3" x14ac:dyDescent="0.2">
      <c r="C53" s="39">
        <v>0</v>
      </c>
    </row>
    <row r="54" spans="3:3" x14ac:dyDescent="0.2">
      <c r="C54" s="39">
        <v>0</v>
      </c>
    </row>
    <row r="60" spans="3:3" x14ac:dyDescent="0.2">
      <c r="C60" s="39">
        <v>0</v>
      </c>
    </row>
    <row r="61" spans="3:3" x14ac:dyDescent="0.2">
      <c r="C61" s="39">
        <v>0</v>
      </c>
    </row>
    <row r="62" spans="3:3" x14ac:dyDescent="0.2">
      <c r="C62" s="39">
        <v>1399321.7</v>
      </c>
    </row>
    <row r="63" spans="3:3" x14ac:dyDescent="0.2">
      <c r="C63" s="39">
        <v>0</v>
      </c>
    </row>
    <row r="64" spans="3:3" x14ac:dyDescent="0.2">
      <c r="C64" s="39">
        <v>0</v>
      </c>
    </row>
    <row r="66" spans="3:3" x14ac:dyDescent="0.2">
      <c r="C66" s="39">
        <v>1596825.12</v>
      </c>
    </row>
    <row r="67" spans="3:3" x14ac:dyDescent="0.2">
      <c r="C67" s="39">
        <v>0</v>
      </c>
    </row>
    <row r="68" spans="3:3" x14ac:dyDescent="0.2">
      <c r="C68" s="39">
        <v>0</v>
      </c>
    </row>
    <row r="69" spans="3:3" x14ac:dyDescent="0.2">
      <c r="C69" s="39">
        <v>0</v>
      </c>
    </row>
    <row r="75" spans="3:3" x14ac:dyDescent="0.2">
      <c r="C75" s="39">
        <v>0</v>
      </c>
    </row>
    <row r="76" spans="3:3" x14ac:dyDescent="0.2">
      <c r="C76" s="39">
        <v>0</v>
      </c>
    </row>
    <row r="78" spans="3:3" x14ac:dyDescent="0.2">
      <c r="C78" s="39">
        <v>0</v>
      </c>
    </row>
    <row r="79" spans="3:3" x14ac:dyDescent="0.2">
      <c r="C79" s="39">
        <v>0</v>
      </c>
    </row>
    <row r="80" spans="3:3" x14ac:dyDescent="0.2">
      <c r="C80" s="39">
        <v>0</v>
      </c>
    </row>
    <row r="81" spans="3:4" x14ac:dyDescent="0.2">
      <c r="C81" s="39">
        <v>0</v>
      </c>
    </row>
    <row r="82" spans="3:4" x14ac:dyDescent="0.2">
      <c r="C82" s="39">
        <v>0</v>
      </c>
    </row>
    <row r="84" spans="3:4" x14ac:dyDescent="0.2">
      <c r="C84" s="39">
        <v>0</v>
      </c>
    </row>
    <row r="86" spans="3:4" x14ac:dyDescent="0.2">
      <c r="C86" s="39">
        <v>0</v>
      </c>
    </row>
    <row r="88" spans="3:4" x14ac:dyDescent="0.2">
      <c r="C88" s="39">
        <v>0</v>
      </c>
    </row>
    <row r="89" spans="3:4" x14ac:dyDescent="0.2">
      <c r="C89" s="39">
        <v>0</v>
      </c>
    </row>
    <row r="90" spans="3:4" x14ac:dyDescent="0.2">
      <c r="C90" s="39">
        <v>0</v>
      </c>
    </row>
    <row r="91" spans="3:4" x14ac:dyDescent="0.2">
      <c r="C91" s="39">
        <v>0</v>
      </c>
    </row>
    <row r="92" spans="3:4" x14ac:dyDescent="0.2">
      <c r="C92" s="39">
        <v>0</v>
      </c>
      <c r="D92" s="39">
        <v>0</v>
      </c>
    </row>
    <row r="93" spans="3:4" x14ac:dyDescent="0.2">
      <c r="C93" s="39">
        <v>0</v>
      </c>
      <c r="D93" s="39">
        <v>0</v>
      </c>
    </row>
    <row r="94" spans="3:4" x14ac:dyDescent="0.2">
      <c r="C94" s="39">
        <v>0</v>
      </c>
      <c r="D94" s="39">
        <v>0</v>
      </c>
    </row>
    <row r="97" spans="3:4" x14ac:dyDescent="0.2">
      <c r="C97" s="39">
        <v>0</v>
      </c>
      <c r="D97" s="39">
        <v>0</v>
      </c>
    </row>
    <row r="99" spans="3:4" x14ac:dyDescent="0.2">
      <c r="C99" s="39">
        <v>0</v>
      </c>
      <c r="D99" s="39">
        <v>0</v>
      </c>
    </row>
    <row r="100" spans="3:4" x14ac:dyDescent="0.2">
      <c r="C100" s="39">
        <v>0</v>
      </c>
      <c r="D100" s="39">
        <v>0</v>
      </c>
    </row>
    <row r="101" spans="3:4" x14ac:dyDescent="0.2">
      <c r="C101" s="39">
        <v>5800</v>
      </c>
      <c r="D101" s="39">
        <v>0</v>
      </c>
    </row>
    <row r="106" spans="3:4" x14ac:dyDescent="0.2">
      <c r="C106" s="39">
        <v>0</v>
      </c>
    </row>
    <row r="107" spans="3:4" x14ac:dyDescent="0.2">
      <c r="C107" s="39"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showGridLines="0" workbookViewId="0">
      <selection activeCell="H23" sqref="H23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672</v>
      </c>
      <c r="B1" s="183"/>
      <c r="C1" s="184"/>
    </row>
    <row r="2" spans="1:3" s="41" customFormat="1" ht="18.95" customHeight="1" x14ac:dyDescent="0.25">
      <c r="A2" s="185" t="s">
        <v>627</v>
      </c>
      <c r="B2" s="186"/>
      <c r="C2" s="187"/>
    </row>
    <row r="3" spans="1:3" s="41" customFormat="1" ht="18.95" customHeight="1" x14ac:dyDescent="0.25">
      <c r="A3" s="185" t="s">
        <v>673</v>
      </c>
      <c r="B3" s="188"/>
      <c r="C3" s="187"/>
    </row>
    <row r="4" spans="1:3" s="42" customFormat="1" x14ac:dyDescent="0.2">
      <c r="A4" s="179" t="s">
        <v>626</v>
      </c>
      <c r="B4" s="180"/>
      <c r="C4" s="181"/>
    </row>
    <row r="5" spans="1:3" x14ac:dyDescent="0.2">
      <c r="A5" s="84" t="s">
        <v>538</v>
      </c>
      <c r="B5" s="58"/>
      <c r="C5" s="149">
        <v>0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1606245.12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0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0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0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9420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1596825.12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28432.29</v>
      </c>
    </row>
    <row r="31" spans="1:3" x14ac:dyDescent="0.2">
      <c r="A31" s="90" t="s">
        <v>560</v>
      </c>
      <c r="B31" s="77" t="s">
        <v>441</v>
      </c>
      <c r="C31" s="150">
        <v>28432.29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x14ac:dyDescent="0.2">
      <c r="A37" s="90" t="s">
        <v>568</v>
      </c>
      <c r="B37" s="85" t="s">
        <v>569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-1577812.83</v>
      </c>
    </row>
    <row r="41" spans="1:3" x14ac:dyDescent="0.2">
      <c r="B41" s="39" t="s">
        <v>637</v>
      </c>
    </row>
    <row r="93" spans="3:3" x14ac:dyDescent="0.2">
      <c r="C93" s="39">
        <v>0</v>
      </c>
    </row>
    <row r="94" spans="3:3" x14ac:dyDescent="0.2">
      <c r="C94" s="39">
        <v>0</v>
      </c>
    </row>
    <row r="101" spans="3:4" x14ac:dyDescent="0.2">
      <c r="C101" s="39">
        <v>1014119.16</v>
      </c>
    </row>
    <row r="102" spans="3:4" x14ac:dyDescent="0.2">
      <c r="C102" s="39">
        <v>81054.8</v>
      </c>
    </row>
    <row r="103" spans="3:4" x14ac:dyDescent="0.2">
      <c r="C103" s="39">
        <v>276648.09000000003</v>
      </c>
    </row>
    <row r="104" spans="3:4" x14ac:dyDescent="0.2">
      <c r="C104" s="39">
        <v>0</v>
      </c>
    </row>
    <row r="105" spans="3:4" x14ac:dyDescent="0.2">
      <c r="C105" s="39">
        <v>23047.62</v>
      </c>
    </row>
    <row r="106" spans="3:4" x14ac:dyDescent="0.2">
      <c r="C106" s="39">
        <v>0</v>
      </c>
      <c r="D106" s="39">
        <v>0</v>
      </c>
    </row>
    <row r="107" spans="3:4" x14ac:dyDescent="0.2">
      <c r="D107" s="39">
        <v>0</v>
      </c>
    </row>
    <row r="108" spans="3:4" x14ac:dyDescent="0.2">
      <c r="C108" s="39">
        <v>0</v>
      </c>
      <c r="D108" s="39">
        <v>0</v>
      </c>
    </row>
    <row r="109" spans="3:4" x14ac:dyDescent="0.2">
      <c r="C109" s="39">
        <v>0</v>
      </c>
      <c r="D109" s="39">
        <v>0</v>
      </c>
    </row>
    <row r="112" spans="3:4" x14ac:dyDescent="0.2">
      <c r="C112" s="39">
        <v>0</v>
      </c>
      <c r="D112" s="39">
        <v>0</v>
      </c>
    </row>
    <row r="115" spans="3:4" x14ac:dyDescent="0.2">
      <c r="C115" s="39">
        <v>0</v>
      </c>
      <c r="D115" s="39">
        <v>0</v>
      </c>
    </row>
    <row r="117" spans="3:4" x14ac:dyDescent="0.2">
      <c r="C117" s="39">
        <v>0</v>
      </c>
      <c r="D117" s="39">
        <v>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672</v>
      </c>
      <c r="B1" s="189"/>
      <c r="C1" s="189"/>
      <c r="D1" s="189"/>
      <c r="E1" s="189"/>
      <c r="F1" s="189"/>
      <c r="G1" s="27" t="s">
        <v>617</v>
      </c>
      <c r="H1" s="28">
        <v>2020</v>
      </c>
    </row>
    <row r="2" spans="1:10" ht="18.95" customHeight="1" x14ac:dyDescent="0.2">
      <c r="A2" s="171" t="s">
        <v>628</v>
      </c>
      <c r="B2" s="189"/>
      <c r="C2" s="189"/>
      <c r="D2" s="189"/>
      <c r="E2" s="189"/>
      <c r="F2" s="189"/>
      <c r="G2" s="27" t="s">
        <v>618</v>
      </c>
      <c r="H2" s="28" t="s">
        <v>620</v>
      </c>
    </row>
    <row r="3" spans="1:10" ht="18.95" customHeight="1" x14ac:dyDescent="0.2">
      <c r="A3" s="190" t="s">
        <v>673</v>
      </c>
      <c r="B3" s="191"/>
      <c r="C3" s="191"/>
      <c r="D3" s="191"/>
      <c r="E3" s="191"/>
      <c r="F3" s="191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0</v>
      </c>
      <c r="E40" s="34">
        <v>0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0</v>
      </c>
      <c r="E41" s="34">
        <v>0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0</v>
      </c>
      <c r="E42" s="34">
        <v>0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0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0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0</v>
      </c>
      <c r="E46" s="34">
        <v>0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0</v>
      </c>
      <c r="E47" s="34">
        <v>0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0</v>
      </c>
      <c r="E48" s="34">
        <v>0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0</v>
      </c>
      <c r="E49" s="34">
        <v>0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0</v>
      </c>
      <c r="E50" s="34">
        <v>0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0</v>
      </c>
      <c r="E51" s="34">
        <v>0</v>
      </c>
      <c r="F51" s="34">
        <f t="shared" si="0"/>
        <v>0</v>
      </c>
    </row>
    <row r="53" spans="1:6" x14ac:dyDescent="0.2">
      <c r="B53" s="29" t="s">
        <v>637</v>
      </c>
    </row>
    <row r="110" spans="3:3" x14ac:dyDescent="0.2">
      <c r="C110" s="29">
        <v>0</v>
      </c>
    </row>
    <row r="111" spans="3:3" x14ac:dyDescent="0.2">
      <c r="C111" s="29">
        <v>0</v>
      </c>
    </row>
    <row r="112" spans="3:3" x14ac:dyDescent="0.2">
      <c r="C112" s="29">
        <v>430</v>
      </c>
    </row>
    <row r="113" spans="3:4" x14ac:dyDescent="0.2">
      <c r="C113" s="29">
        <v>38525.93</v>
      </c>
    </row>
    <row r="114" spans="3:4" x14ac:dyDescent="0.2">
      <c r="C114" s="29">
        <v>0</v>
      </c>
    </row>
    <row r="115" spans="3:4" x14ac:dyDescent="0.2">
      <c r="C115" s="29">
        <v>0</v>
      </c>
    </row>
    <row r="116" spans="3:4" x14ac:dyDescent="0.2">
      <c r="C116" s="29">
        <v>10052.959999999999</v>
      </c>
    </row>
    <row r="118" spans="3:4" x14ac:dyDescent="0.2">
      <c r="C118" s="29">
        <v>0</v>
      </c>
      <c r="D118" s="29">
        <v>0</v>
      </c>
    </row>
    <row r="119" spans="3:4" x14ac:dyDescent="0.2">
      <c r="C119" s="29">
        <v>0</v>
      </c>
      <c r="D119" s="29">
        <v>0</v>
      </c>
    </row>
    <row r="120" spans="3:4" x14ac:dyDescent="0.2">
      <c r="C120" s="29">
        <v>0</v>
      </c>
      <c r="D120" s="29">
        <v>0</v>
      </c>
    </row>
    <row r="121" spans="3:4" x14ac:dyDescent="0.2">
      <c r="C121" s="29">
        <v>0</v>
      </c>
      <c r="D121" s="29">
        <v>0</v>
      </c>
    </row>
    <row r="122" spans="3:4" x14ac:dyDescent="0.2">
      <c r="C122" s="2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5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603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  <row r="119" spans="3:4" x14ac:dyDescent="0.2">
      <c r="C119" s="3">
        <v>1000</v>
      </c>
    </row>
    <row r="120" spans="3:4" x14ac:dyDescent="0.2">
      <c r="C120" s="3">
        <v>15192.6</v>
      </c>
    </row>
    <row r="122" spans="3:4" x14ac:dyDescent="0.2">
      <c r="D122" s="3">
        <v>0</v>
      </c>
    </row>
    <row r="123" spans="3:4" x14ac:dyDescent="0.2">
      <c r="C123" s="3">
        <v>0</v>
      </c>
      <c r="D123" s="3">
        <v>0</v>
      </c>
    </row>
    <row r="124" spans="3:4" x14ac:dyDescent="0.2">
      <c r="C124" s="3">
        <v>0</v>
      </c>
      <c r="D124" s="3">
        <v>0</v>
      </c>
    </row>
    <row r="125" spans="3:4" x14ac:dyDescent="0.2">
      <c r="C125" s="3">
        <v>0</v>
      </c>
      <c r="D125" s="3">
        <v>0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zoomScale="106" zoomScaleNormal="106" workbookViewId="0">
      <selection activeCell="A5" sqref="A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672</v>
      </c>
      <c r="B1" s="170"/>
      <c r="C1" s="170"/>
      <c r="D1" s="170"/>
      <c r="E1" s="170"/>
      <c r="F1" s="170"/>
      <c r="G1" s="14" t="s">
        <v>617</v>
      </c>
      <c r="H1" s="25">
        <v>2020</v>
      </c>
    </row>
    <row r="2" spans="1:8" s="16" customFormat="1" ht="18.95" customHeight="1" x14ac:dyDescent="0.25">
      <c r="A2" s="169" t="s">
        <v>621</v>
      </c>
      <c r="B2" s="170"/>
      <c r="C2" s="170"/>
      <c r="D2" s="170"/>
      <c r="E2" s="170"/>
      <c r="F2" s="170"/>
      <c r="G2" s="14" t="s">
        <v>618</v>
      </c>
      <c r="H2" s="25" t="s">
        <v>620</v>
      </c>
    </row>
    <row r="3" spans="1:8" s="16" customFormat="1" ht="18.95" customHeight="1" x14ac:dyDescent="0.25">
      <c r="A3" s="169" t="s">
        <v>673</v>
      </c>
      <c r="B3" s="170"/>
      <c r="C3" s="170"/>
      <c r="D3" s="170"/>
      <c r="E3" s="170"/>
      <c r="F3" s="170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2019</v>
      </c>
      <c r="E14" s="21">
        <v>2018</v>
      </c>
      <c r="F14" s="21">
        <v>2017</v>
      </c>
      <c r="G14" s="21">
        <v>2016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22161.63</v>
      </c>
      <c r="D15" s="24">
        <v>81404.88</v>
      </c>
      <c r="E15" s="24">
        <v>130530.72</v>
      </c>
      <c r="F15" s="24">
        <v>174714.57</v>
      </c>
      <c r="G15" s="24">
        <v>199524.58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115967.79</v>
      </c>
      <c r="D20" s="24">
        <v>115967.79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6983.2</v>
      </c>
      <c r="D23" s="24">
        <v>6983.2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271095.07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271095.07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425327.8</v>
      </c>
      <c r="D62" s="24">
        <f t="shared" ref="D62:E62" si="0">SUM(D63:D70)</f>
        <v>25358.33</v>
      </c>
      <c r="E62" s="24">
        <f t="shared" si="0"/>
        <v>-184175.74</v>
      </c>
    </row>
    <row r="63" spans="1:9" x14ac:dyDescent="0.2">
      <c r="A63" s="22">
        <v>1241</v>
      </c>
      <c r="B63" s="20" t="s">
        <v>239</v>
      </c>
      <c r="C63" s="24">
        <v>343826.8</v>
      </c>
      <c r="D63" s="24">
        <v>25358.33</v>
      </c>
      <c r="E63" s="24">
        <v>-184175.74</v>
      </c>
    </row>
    <row r="64" spans="1:9" x14ac:dyDescent="0.2">
      <c r="A64" s="22">
        <v>1242</v>
      </c>
      <c r="B64" s="20" t="s">
        <v>240</v>
      </c>
      <c r="C64" s="24">
        <v>10500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241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242</v>
      </c>
      <c r="C66" s="24">
        <v>71001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0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249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f>SUM(C98:C100)</f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0</v>
      </c>
      <c r="D110" s="24">
        <f>SUM(D111:D119)</f>
        <v>0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0</v>
      </c>
      <c r="D117" s="24">
        <f t="shared" si="1"/>
        <v>0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139444.66</v>
      </c>
      <c r="D120" s="24">
        <f t="shared" ref="D120:G120" si="2">SUM(D121:D123)</f>
        <v>139444.66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13220.43</v>
      </c>
      <c r="D122" s="24">
        <f t="shared" ref="D122:D123" si="3">C122</f>
        <v>13220.43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126224.23</v>
      </c>
      <c r="D123" s="24">
        <f t="shared" si="3"/>
        <v>126224.23</v>
      </c>
      <c r="E123" s="24">
        <v>0</v>
      </c>
      <c r="F123" s="24">
        <v>0</v>
      </c>
      <c r="G123" s="24">
        <v>0</v>
      </c>
    </row>
    <row r="124" spans="1:8" x14ac:dyDescent="0.2">
      <c r="C124" s="20">
        <v>2794</v>
      </c>
    </row>
    <row r="125" spans="1:8" x14ac:dyDescent="0.2">
      <c r="A125" s="19" t="s">
        <v>172</v>
      </c>
      <c r="B125" s="19"/>
      <c r="C125" s="19">
        <v>8342.4</v>
      </c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>
        <v>9547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1" spans="1:8" x14ac:dyDescent="0.2">
      <c r="C141" s="20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>
        <v>0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0" spans="1:3" x14ac:dyDescent="0.2">
      <c r="C150" s="20">
        <v>0</v>
      </c>
    </row>
    <row r="151" spans="1:3" x14ac:dyDescent="0.2">
      <c r="B151" s="20" t="s">
        <v>637</v>
      </c>
    </row>
    <row r="152" spans="1:3" x14ac:dyDescent="0.2">
      <c r="C152" s="20">
        <v>0</v>
      </c>
    </row>
    <row r="153" spans="1:3" x14ac:dyDescent="0.2">
      <c r="C153" s="20">
        <v>0</v>
      </c>
    </row>
    <row r="154" spans="1:3" x14ac:dyDescent="0.2">
      <c r="C154" s="20">
        <v>0</v>
      </c>
    </row>
    <row r="155" spans="1:3" x14ac:dyDescent="0.2">
      <c r="C155" s="20">
        <v>0</v>
      </c>
    </row>
    <row r="156" spans="1:3" x14ac:dyDescent="0.2">
      <c r="C156" s="20">
        <v>0</v>
      </c>
    </row>
    <row r="158" spans="1:3" x14ac:dyDescent="0.2">
      <c r="C158" s="20">
        <v>0</v>
      </c>
    </row>
    <row r="159" spans="1:3" x14ac:dyDescent="0.2">
      <c r="C159" s="20">
        <v>0</v>
      </c>
    </row>
    <row r="162" spans="3:3" x14ac:dyDescent="0.2">
      <c r="C162" s="20">
        <v>0</v>
      </c>
    </row>
    <row r="163" spans="3:3" x14ac:dyDescent="0.2">
      <c r="C163" s="20">
        <v>0</v>
      </c>
    </row>
    <row r="165" spans="3:3" x14ac:dyDescent="0.2">
      <c r="C165" s="20">
        <v>0</v>
      </c>
    </row>
    <row r="166" spans="3:3" x14ac:dyDescent="0.2">
      <c r="C166" s="20">
        <v>0</v>
      </c>
    </row>
    <row r="168" spans="3:3" x14ac:dyDescent="0.2">
      <c r="C168" s="20">
        <v>0</v>
      </c>
    </row>
    <row r="169" spans="3:3" x14ac:dyDescent="0.2">
      <c r="C169" s="20">
        <v>0</v>
      </c>
    </row>
    <row r="172" spans="3:3" x14ac:dyDescent="0.2">
      <c r="C172" s="20">
        <v>0</v>
      </c>
    </row>
    <row r="173" spans="3:3" x14ac:dyDescent="0.2">
      <c r="C173" s="20">
        <v>0</v>
      </c>
    </row>
    <row r="175" spans="3:3" x14ac:dyDescent="0.2">
      <c r="C175" s="20">
        <v>0</v>
      </c>
    </row>
    <row r="176" spans="3:3" x14ac:dyDescent="0.2">
      <c r="C176" s="20">
        <v>0</v>
      </c>
    </row>
    <row r="178" spans="3:3" x14ac:dyDescent="0.2">
      <c r="C178" s="20">
        <v>0</v>
      </c>
    </row>
    <row r="179" spans="3:3" x14ac:dyDescent="0.2">
      <c r="C179" s="20">
        <v>0</v>
      </c>
    </row>
    <row r="181" spans="3:3" x14ac:dyDescent="0.2">
      <c r="C181" s="20">
        <v>0</v>
      </c>
    </row>
    <row r="183" spans="3:3" x14ac:dyDescent="0.2">
      <c r="C183" s="20">
        <v>0</v>
      </c>
    </row>
    <row r="184" spans="3:3" x14ac:dyDescent="0.2">
      <c r="C184" s="20">
        <v>0</v>
      </c>
    </row>
    <row r="187" spans="3:3" x14ac:dyDescent="0.2">
      <c r="C187" s="20">
        <v>0</v>
      </c>
    </row>
    <row r="188" spans="3:3" x14ac:dyDescent="0.2">
      <c r="C188" s="20">
        <v>0</v>
      </c>
    </row>
    <row r="189" spans="3:3" x14ac:dyDescent="0.2">
      <c r="C189" s="20">
        <v>0</v>
      </c>
    </row>
    <row r="190" spans="3:3" x14ac:dyDescent="0.2">
      <c r="C190" s="20">
        <v>0</v>
      </c>
    </row>
    <row r="191" spans="3:3" x14ac:dyDescent="0.2">
      <c r="C191" s="20">
        <v>25827.29</v>
      </c>
    </row>
    <row r="192" spans="3:3" x14ac:dyDescent="0.2">
      <c r="C192" s="20">
        <v>0</v>
      </c>
    </row>
    <row r="193" spans="3:3" x14ac:dyDescent="0.2">
      <c r="C193" s="20">
        <v>2605</v>
      </c>
    </row>
    <row r="194" spans="3:3" x14ac:dyDescent="0.2">
      <c r="C194" s="20">
        <v>0</v>
      </c>
    </row>
    <row r="196" spans="3:3" x14ac:dyDescent="0.2">
      <c r="C196" s="20">
        <v>0</v>
      </c>
    </row>
    <row r="197" spans="3:3" x14ac:dyDescent="0.2">
      <c r="C197" s="20">
        <v>0</v>
      </c>
    </row>
    <row r="199" spans="3:3" x14ac:dyDescent="0.2">
      <c r="C199" s="20">
        <v>0</v>
      </c>
    </row>
    <row r="200" spans="3:3" x14ac:dyDescent="0.2">
      <c r="C200" s="20">
        <v>0</v>
      </c>
    </row>
    <row r="201" spans="3:3" x14ac:dyDescent="0.2">
      <c r="C201" s="20">
        <v>0</v>
      </c>
    </row>
    <row r="202" spans="3:3" x14ac:dyDescent="0.2">
      <c r="C202" s="20">
        <v>0</v>
      </c>
    </row>
    <row r="203" spans="3:3" x14ac:dyDescent="0.2">
      <c r="C203" s="20">
        <v>0</v>
      </c>
    </row>
    <row r="205" spans="3:3" x14ac:dyDescent="0.2">
      <c r="C205" s="20">
        <v>0</v>
      </c>
    </row>
    <row r="207" spans="3:3" x14ac:dyDescent="0.2">
      <c r="C207" s="20">
        <v>0</v>
      </c>
    </row>
    <row r="209" spans="3:3" x14ac:dyDescent="0.2">
      <c r="C209" s="20">
        <v>0</v>
      </c>
    </row>
    <row r="210" spans="3:3" x14ac:dyDescent="0.2">
      <c r="C210" s="20">
        <v>0</v>
      </c>
    </row>
    <row r="211" spans="3:3" x14ac:dyDescent="0.2">
      <c r="C211" s="20">
        <v>0</v>
      </c>
    </row>
    <row r="212" spans="3:3" x14ac:dyDescent="0.2">
      <c r="C212" s="20">
        <v>0</v>
      </c>
    </row>
    <row r="213" spans="3:3" x14ac:dyDescent="0.2">
      <c r="C213" s="20">
        <v>0</v>
      </c>
    </row>
    <row r="214" spans="3:3" x14ac:dyDescent="0.2">
      <c r="C214" s="20">
        <v>0</v>
      </c>
    </row>
    <row r="215" spans="3:3" x14ac:dyDescent="0.2">
      <c r="C215" s="20">
        <v>0</v>
      </c>
    </row>
    <row r="216" spans="3:3" x14ac:dyDescent="0.2">
      <c r="C216" s="20">
        <v>0</v>
      </c>
    </row>
    <row r="217" spans="3:3" x14ac:dyDescent="0.2">
      <c r="C217" s="20">
        <v>0</v>
      </c>
    </row>
    <row r="220" spans="3:3" x14ac:dyDescent="0.2">
      <c r="C220" s="2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6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  <row r="66" spans="4:5" x14ac:dyDescent="0.2">
      <c r="D66" s="3">
        <v>0</v>
      </c>
      <c r="E66" s="3">
        <v>0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672</v>
      </c>
      <c r="B1" s="167"/>
      <c r="C1" s="167"/>
      <c r="D1" s="14" t="s">
        <v>617</v>
      </c>
      <c r="E1" s="25">
        <v>2020</v>
      </c>
    </row>
    <row r="2" spans="1:5" s="16" customFormat="1" ht="18.95" customHeight="1" x14ac:dyDescent="0.25">
      <c r="A2" s="167" t="s">
        <v>622</v>
      </c>
      <c r="B2" s="167"/>
      <c r="C2" s="167"/>
      <c r="D2" s="14" t="s">
        <v>618</v>
      </c>
      <c r="E2" s="25" t="s">
        <v>620</v>
      </c>
    </row>
    <row r="3" spans="1:5" s="16" customFormat="1" ht="18.95" customHeight="1" x14ac:dyDescent="0.25">
      <c r="A3" s="167" t="s">
        <v>673</v>
      </c>
      <c r="B3" s="167"/>
      <c r="C3" s="167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0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0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0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0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0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0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0</v>
      </c>
      <c r="D99" s="57" t="e">
        <f>C99/$C$98</f>
        <v>#DIV/0!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0</v>
      </c>
      <c r="D100" s="57" t="e">
        <f t="shared" ref="D100:D163" si="0">C100/$C$98</f>
        <v>#DIV/0!</v>
      </c>
      <c r="E100" s="56"/>
    </row>
    <row r="101" spans="1:5" x14ac:dyDescent="0.2">
      <c r="A101" s="54">
        <v>5111</v>
      </c>
      <c r="B101" s="51" t="s">
        <v>363</v>
      </c>
      <c r="C101" s="55">
        <v>0</v>
      </c>
      <c r="D101" s="57" t="e">
        <f t="shared" si="0"/>
        <v>#DIV/0!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 t="e">
        <f t="shared" si="0"/>
        <v>#DIV/0!</v>
      </c>
      <c r="E102" s="56"/>
    </row>
    <row r="103" spans="1:5" x14ac:dyDescent="0.2">
      <c r="A103" s="54">
        <v>5113</v>
      </c>
      <c r="B103" s="51" t="s">
        <v>365</v>
      </c>
      <c r="C103" s="55">
        <v>0</v>
      </c>
      <c r="D103" s="57" t="e">
        <f t="shared" si="0"/>
        <v>#DIV/0!</v>
      </c>
      <c r="E103" s="56"/>
    </row>
    <row r="104" spans="1:5" x14ac:dyDescent="0.2">
      <c r="A104" s="54">
        <v>5114</v>
      </c>
      <c r="B104" s="51" t="s">
        <v>366</v>
      </c>
      <c r="C104" s="55">
        <v>0</v>
      </c>
      <c r="D104" s="57" t="e">
        <f t="shared" si="0"/>
        <v>#DIV/0!</v>
      </c>
      <c r="E104" s="56"/>
    </row>
    <row r="105" spans="1:5" x14ac:dyDescent="0.2">
      <c r="A105" s="54">
        <v>5115</v>
      </c>
      <c r="B105" s="51" t="s">
        <v>367</v>
      </c>
      <c r="C105" s="55">
        <v>0</v>
      </c>
      <c r="D105" s="57" t="e">
        <f t="shared" si="0"/>
        <v>#DIV/0!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 t="e">
        <f t="shared" si="0"/>
        <v>#DIV/0!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0</v>
      </c>
      <c r="D107" s="57" t="e">
        <f t="shared" si="0"/>
        <v>#DIV/0!</v>
      </c>
      <c r="E107" s="56"/>
    </row>
    <row r="108" spans="1:5" x14ac:dyDescent="0.2">
      <c r="A108" s="54">
        <v>5121</v>
      </c>
      <c r="B108" s="51" t="s">
        <v>370</v>
      </c>
      <c r="C108" s="55">
        <v>0</v>
      </c>
      <c r="D108" s="57" t="e">
        <f t="shared" si="0"/>
        <v>#DIV/0!</v>
      </c>
      <c r="E108" s="56"/>
    </row>
    <row r="109" spans="1:5" x14ac:dyDescent="0.2">
      <c r="A109" s="54">
        <v>5122</v>
      </c>
      <c r="B109" s="51" t="s">
        <v>371</v>
      </c>
      <c r="C109" s="55">
        <v>0</v>
      </c>
      <c r="D109" s="57" t="e">
        <f t="shared" si="0"/>
        <v>#DIV/0!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 t="e">
        <f t="shared" si="0"/>
        <v>#DIV/0!</v>
      </c>
      <c r="E110" s="56"/>
    </row>
    <row r="111" spans="1:5" x14ac:dyDescent="0.2">
      <c r="A111" s="54">
        <v>5124</v>
      </c>
      <c r="B111" s="51" t="s">
        <v>373</v>
      </c>
      <c r="C111" s="55">
        <v>0</v>
      </c>
      <c r="D111" s="57" t="e">
        <f t="shared" si="0"/>
        <v>#DIV/0!</v>
      </c>
      <c r="E111" s="56"/>
    </row>
    <row r="112" spans="1:5" x14ac:dyDescent="0.2">
      <c r="A112" s="54">
        <v>5125</v>
      </c>
      <c r="B112" s="51" t="s">
        <v>374</v>
      </c>
      <c r="C112" s="55">
        <v>0</v>
      </c>
      <c r="D112" s="57" t="e">
        <f t="shared" si="0"/>
        <v>#DIV/0!</v>
      </c>
      <c r="E112" s="56"/>
    </row>
    <row r="113" spans="1:5" x14ac:dyDescent="0.2">
      <c r="A113" s="54">
        <v>5126</v>
      </c>
      <c r="B113" s="51" t="s">
        <v>375</v>
      </c>
      <c r="C113" s="55">
        <v>0</v>
      </c>
      <c r="D113" s="57" t="e">
        <f t="shared" si="0"/>
        <v>#DIV/0!</v>
      </c>
      <c r="E113" s="56"/>
    </row>
    <row r="114" spans="1:5" x14ac:dyDescent="0.2">
      <c r="A114" s="54">
        <v>5127</v>
      </c>
      <c r="B114" s="51" t="s">
        <v>376</v>
      </c>
      <c r="C114" s="55">
        <v>0</v>
      </c>
      <c r="D114" s="57" t="e">
        <f t="shared" si="0"/>
        <v>#DIV/0!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 t="e">
        <f t="shared" si="0"/>
        <v>#DIV/0!</v>
      </c>
      <c r="E115" s="56"/>
    </row>
    <row r="116" spans="1:5" x14ac:dyDescent="0.2">
      <c r="A116" s="54">
        <v>5129</v>
      </c>
      <c r="B116" s="51" t="s">
        <v>378</v>
      </c>
      <c r="C116" s="55">
        <v>0</v>
      </c>
      <c r="D116" s="57" t="e">
        <f t="shared" si="0"/>
        <v>#DIV/0!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0</v>
      </c>
      <c r="D117" s="57" t="e">
        <f t="shared" si="0"/>
        <v>#DIV/0!</v>
      </c>
      <c r="E117" s="56"/>
    </row>
    <row r="118" spans="1:5" x14ac:dyDescent="0.2">
      <c r="A118" s="54">
        <v>5131</v>
      </c>
      <c r="B118" s="51" t="s">
        <v>380</v>
      </c>
      <c r="C118" s="55">
        <v>0</v>
      </c>
      <c r="D118" s="57" t="e">
        <f t="shared" si="0"/>
        <v>#DIV/0!</v>
      </c>
      <c r="E118" s="56"/>
    </row>
    <row r="119" spans="1:5" x14ac:dyDescent="0.2">
      <c r="A119" s="54">
        <v>5132</v>
      </c>
      <c r="B119" s="51" t="s">
        <v>381</v>
      </c>
      <c r="C119" s="55">
        <v>0</v>
      </c>
      <c r="D119" s="57" t="e">
        <f t="shared" si="0"/>
        <v>#DIV/0!</v>
      </c>
      <c r="E119" s="56"/>
    </row>
    <row r="120" spans="1:5" x14ac:dyDescent="0.2">
      <c r="A120" s="54">
        <v>5133</v>
      </c>
      <c r="B120" s="51" t="s">
        <v>382</v>
      </c>
      <c r="C120" s="55">
        <v>0</v>
      </c>
      <c r="D120" s="57" t="e">
        <f t="shared" si="0"/>
        <v>#DIV/0!</v>
      </c>
      <c r="E120" s="56"/>
    </row>
    <row r="121" spans="1:5" x14ac:dyDescent="0.2">
      <c r="A121" s="54">
        <v>5134</v>
      </c>
      <c r="B121" s="51" t="s">
        <v>383</v>
      </c>
      <c r="C121" s="55">
        <v>0</v>
      </c>
      <c r="D121" s="57" t="e">
        <f t="shared" si="0"/>
        <v>#DIV/0!</v>
      </c>
      <c r="E121" s="56"/>
    </row>
    <row r="122" spans="1:5" x14ac:dyDescent="0.2">
      <c r="A122" s="54">
        <v>5135</v>
      </c>
      <c r="B122" s="51" t="s">
        <v>384</v>
      </c>
      <c r="C122" s="55">
        <v>0</v>
      </c>
      <c r="D122" s="57" t="e">
        <f t="shared" si="0"/>
        <v>#DIV/0!</v>
      </c>
      <c r="E122" s="56"/>
    </row>
    <row r="123" spans="1:5" x14ac:dyDescent="0.2">
      <c r="A123" s="54">
        <v>5136</v>
      </c>
      <c r="B123" s="51" t="s">
        <v>385</v>
      </c>
      <c r="C123" s="55">
        <v>0</v>
      </c>
      <c r="D123" s="57" t="e">
        <f t="shared" si="0"/>
        <v>#DIV/0!</v>
      </c>
      <c r="E123" s="56"/>
    </row>
    <row r="124" spans="1:5" x14ac:dyDescent="0.2">
      <c r="A124" s="54">
        <v>5137</v>
      </c>
      <c r="B124" s="51" t="s">
        <v>386</v>
      </c>
      <c r="C124" s="55">
        <v>0</v>
      </c>
      <c r="D124" s="57" t="e">
        <f t="shared" si="0"/>
        <v>#DIV/0!</v>
      </c>
      <c r="E124" s="56"/>
    </row>
    <row r="125" spans="1:5" x14ac:dyDescent="0.2">
      <c r="A125" s="54">
        <v>5138</v>
      </c>
      <c r="B125" s="51" t="s">
        <v>387</v>
      </c>
      <c r="C125" s="55">
        <v>0</v>
      </c>
      <c r="D125" s="57" t="e">
        <f t="shared" si="0"/>
        <v>#DIV/0!</v>
      </c>
      <c r="E125" s="56"/>
    </row>
    <row r="126" spans="1:5" x14ac:dyDescent="0.2">
      <c r="A126" s="54">
        <v>5139</v>
      </c>
      <c r="B126" s="51" t="s">
        <v>388</v>
      </c>
      <c r="C126" s="55">
        <v>0</v>
      </c>
      <c r="D126" s="57" t="e">
        <f t="shared" si="0"/>
        <v>#DIV/0!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0</v>
      </c>
      <c r="D127" s="57" t="e">
        <f t="shared" si="0"/>
        <v>#DIV/0!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 t="e">
        <f t="shared" si="0"/>
        <v>#DIV/0!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 t="e">
        <f t="shared" si="0"/>
        <v>#DIV/0!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 t="e">
        <f t="shared" si="0"/>
        <v>#DIV/0!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 t="e">
        <f t="shared" si="0"/>
        <v>#DIV/0!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 t="e">
        <f t="shared" si="0"/>
        <v>#DIV/0!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 t="e">
        <f t="shared" si="0"/>
        <v>#DIV/0!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 t="e">
        <f t="shared" si="0"/>
        <v>#DIV/0!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 t="e">
        <f t="shared" si="0"/>
        <v>#DIV/0!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 t="e">
        <f t="shared" si="0"/>
        <v>#DIV/0!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0</v>
      </c>
      <c r="D137" s="57" t="e">
        <f t="shared" si="0"/>
        <v>#DIV/0!</v>
      </c>
      <c r="E137" s="56"/>
    </row>
    <row r="138" spans="1:5" x14ac:dyDescent="0.2">
      <c r="A138" s="54">
        <v>5241</v>
      </c>
      <c r="B138" s="51" t="s">
        <v>398</v>
      </c>
      <c r="C138" s="55">
        <v>0</v>
      </c>
      <c r="D138" s="57" t="e">
        <f t="shared" si="0"/>
        <v>#DIV/0!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 t="e">
        <f t="shared" si="0"/>
        <v>#DIV/0!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 t="e">
        <f t="shared" si="0"/>
        <v>#DIV/0!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 t="e">
        <f t="shared" si="0"/>
        <v>#DIV/0!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 t="e">
        <f t="shared" si="0"/>
        <v>#DIV/0!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 t="e">
        <f t="shared" si="0"/>
        <v>#DIV/0!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 t="e">
        <f t="shared" si="0"/>
        <v>#DIV/0!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 t="e">
        <f t="shared" si="0"/>
        <v>#DIV/0!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 t="e">
        <f t="shared" si="0"/>
        <v>#DIV/0!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 t="e">
        <f t="shared" si="0"/>
        <v>#DIV/0!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 t="e">
        <f t="shared" si="0"/>
        <v>#DIV/0!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 t="e">
        <f t="shared" si="0"/>
        <v>#DIV/0!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 t="e">
        <f t="shared" si="0"/>
        <v>#DIV/0!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 t="e">
        <f t="shared" si="0"/>
        <v>#DIV/0!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 t="e">
        <f t="shared" si="0"/>
        <v>#DIV/0!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 t="e">
        <f t="shared" si="0"/>
        <v>#DIV/0!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 t="e">
        <f t="shared" si="0"/>
        <v>#DIV/0!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 t="e">
        <f t="shared" si="0"/>
        <v>#DIV/0!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 t="e">
        <f t="shared" si="0"/>
        <v>#DIV/0!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 t="e">
        <f t="shared" si="0"/>
        <v>#DIV/0!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 t="e">
        <f t="shared" si="0"/>
        <v>#DIV/0!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 t="e">
        <f t="shared" si="0"/>
        <v>#DIV/0!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 t="e">
        <f t="shared" si="0"/>
        <v>#DIV/0!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 t="e">
        <f t="shared" si="0"/>
        <v>#DIV/0!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 t="e">
        <f t="shared" si="0"/>
        <v>#DIV/0!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 t="e">
        <f t="shared" si="0"/>
        <v>#DIV/0!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 t="e">
        <f t="shared" ref="D164:D220" si="1">C164/$C$98</f>
        <v>#DIV/0!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 t="e">
        <f t="shared" si="1"/>
        <v>#DIV/0!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 t="e">
        <f t="shared" si="1"/>
        <v>#DIV/0!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 t="e">
        <f t="shared" si="1"/>
        <v>#DIV/0!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 t="e">
        <f t="shared" si="1"/>
        <v>#DIV/0!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 t="e">
        <f t="shared" si="1"/>
        <v>#DIV/0!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 t="e">
        <f t="shared" si="1"/>
        <v>#DIV/0!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 t="e">
        <f t="shared" si="1"/>
        <v>#DIV/0!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 t="e">
        <f t="shared" si="1"/>
        <v>#DIV/0!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 t="e">
        <f t="shared" si="1"/>
        <v>#DIV/0!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 t="e">
        <f t="shared" si="1"/>
        <v>#DIV/0!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 t="e">
        <f t="shared" si="1"/>
        <v>#DIV/0!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 t="e">
        <f t="shared" si="1"/>
        <v>#DIV/0!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 t="e">
        <f t="shared" si="1"/>
        <v>#DIV/0!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 t="e">
        <f t="shared" si="1"/>
        <v>#DIV/0!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 t="e">
        <f t="shared" si="1"/>
        <v>#DIV/0!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 t="e">
        <f t="shared" si="1"/>
        <v>#DIV/0!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 t="e">
        <f t="shared" si="1"/>
        <v>#DIV/0!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 t="e">
        <f t="shared" si="1"/>
        <v>#DIV/0!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 t="e">
        <f t="shared" si="1"/>
        <v>#DIV/0!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 t="e">
        <f t="shared" si="1"/>
        <v>#DIV/0!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 t="e">
        <f t="shared" si="1"/>
        <v>#DIV/0!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 t="e">
        <f t="shared" si="1"/>
        <v>#DIV/0!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 t="e">
        <f t="shared" si="1"/>
        <v>#DIV/0!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 t="e">
        <f t="shared" si="1"/>
        <v>#DIV/0!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 t="e">
        <f t="shared" si="1"/>
        <v>#DIV/0!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 t="e">
        <f t="shared" si="1"/>
        <v>#DIV/0!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 t="e">
        <f t="shared" si="1"/>
        <v>#DIV/0!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 t="e">
        <f t="shared" si="1"/>
        <v>#DIV/0!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 t="e">
        <f t="shared" si="1"/>
        <v>#DIV/0!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 t="e">
        <f t="shared" si="1"/>
        <v>#DIV/0!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 t="e">
        <f t="shared" si="1"/>
        <v>#DIV/0!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 t="e">
        <f t="shared" si="1"/>
        <v>#DIV/0!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 t="e">
        <f t="shared" si="1"/>
        <v>#DIV/0!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 t="e">
        <f t="shared" si="1"/>
        <v>#DIV/0!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 t="e">
        <f t="shared" si="1"/>
        <v>#DIV/0!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 t="e">
        <f t="shared" si="1"/>
        <v>#DIV/0!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 t="e">
        <f t="shared" si="1"/>
        <v>#DIV/0!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 t="e">
        <f t="shared" si="1"/>
        <v>#DIV/0!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 t="e">
        <f t="shared" si="1"/>
        <v>#DIV/0!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 t="e">
        <f t="shared" si="1"/>
        <v>#DIV/0!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 t="e">
        <f t="shared" si="1"/>
        <v>#DIV/0!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 t="e">
        <f t="shared" si="1"/>
        <v>#DIV/0!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 t="e">
        <f t="shared" si="1"/>
        <v>#DIV/0!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 t="e">
        <f t="shared" si="1"/>
        <v>#DIV/0!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 t="e">
        <f t="shared" si="1"/>
        <v>#DIV/0!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 t="e">
        <f t="shared" si="1"/>
        <v>#DIV/0!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 t="e">
        <f t="shared" si="1"/>
        <v>#DIV/0!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 t="e">
        <f t="shared" si="1"/>
        <v>#DIV/0!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 t="e">
        <f t="shared" si="1"/>
        <v>#DIV/0!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 t="e">
        <f t="shared" si="1"/>
        <v>#DIV/0!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 t="e">
        <f t="shared" si="1"/>
        <v>#DIV/0!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 t="e">
        <f t="shared" si="1"/>
        <v>#DIV/0!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 t="e">
        <f t="shared" si="1"/>
        <v>#DIV/0!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 t="e">
        <f t="shared" si="1"/>
        <v>#DIV/0!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 t="e">
        <f t="shared" si="1"/>
        <v>#DIV/0!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 t="e">
        <f t="shared" si="1"/>
        <v>#DIV/0!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67" spans="3:5" x14ac:dyDescent="0.2">
      <c r="C67" s="3">
        <v>0</v>
      </c>
      <c r="D67" s="3">
        <v>0</v>
      </c>
      <c r="E67" s="3">
        <v>0</v>
      </c>
    </row>
    <row r="68" spans="3:5" x14ac:dyDescent="0.2">
      <c r="C68" s="3">
        <v>20576.86</v>
      </c>
      <c r="D68" s="3">
        <v>468.96</v>
      </c>
      <c r="E68" s="3">
        <v>-3009.2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672</v>
      </c>
      <c r="B1" s="171"/>
      <c r="C1" s="171"/>
      <c r="D1" s="27" t="s">
        <v>617</v>
      </c>
      <c r="E1" s="28">
        <v>2020</v>
      </c>
    </row>
    <row r="2" spans="1:5" ht="18.95" customHeight="1" x14ac:dyDescent="0.2">
      <c r="A2" s="171" t="s">
        <v>623</v>
      </c>
      <c r="B2" s="171"/>
      <c r="C2" s="171"/>
      <c r="D2" s="27" t="s">
        <v>618</v>
      </c>
      <c r="E2" s="28" t="s">
        <v>620</v>
      </c>
    </row>
    <row r="3" spans="1:5" ht="18.95" customHeight="1" x14ac:dyDescent="0.2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97388.2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1294134.97</v>
      </c>
    </row>
    <row r="15" spans="1:5" x14ac:dyDescent="0.2">
      <c r="A15" s="33">
        <v>3220</v>
      </c>
      <c r="B15" s="29" t="s">
        <v>473</v>
      </c>
      <c r="C15" s="34">
        <v>104513.73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  <row r="69" spans="3:5" x14ac:dyDescent="0.2">
      <c r="C69" s="29">
        <v>9496.0499999999993</v>
      </c>
      <c r="D69" s="29">
        <v>0</v>
      </c>
      <c r="E69" s="29">
        <v>0</v>
      </c>
    </row>
    <row r="70" spans="3:5" x14ac:dyDescent="0.2">
      <c r="C70" s="29">
        <v>0</v>
      </c>
      <c r="D70" s="29">
        <v>0</v>
      </c>
      <c r="E70" s="29">
        <v>0</v>
      </c>
    </row>
    <row r="75" spans="3:5" x14ac:dyDescent="0.2">
      <c r="C75" s="29">
        <v>0</v>
      </c>
      <c r="D75" s="29">
        <v>0</v>
      </c>
    </row>
    <row r="78" spans="3:5" x14ac:dyDescent="0.2">
      <c r="C78" s="29">
        <v>26050</v>
      </c>
      <c r="D78" s="29">
        <v>2605</v>
      </c>
      <c r="E78" s="29">
        <v>18886.25</v>
      </c>
    </row>
    <row r="79" spans="3:5" x14ac:dyDescent="0.2">
      <c r="C79" s="29">
        <v>0</v>
      </c>
      <c r="D79" s="29">
        <v>0</v>
      </c>
      <c r="E79" s="29">
        <v>0</v>
      </c>
    </row>
    <row r="81" spans="3:3" x14ac:dyDescent="0.2">
      <c r="C81" s="29">
        <v>0</v>
      </c>
    </row>
    <row r="82" spans="3:3" x14ac:dyDescent="0.2">
      <c r="C82" s="29">
        <v>0</v>
      </c>
    </row>
    <row r="83" spans="3:3" x14ac:dyDescent="0.2">
      <c r="C83" s="29">
        <v>0</v>
      </c>
    </row>
    <row r="84" spans="3:3" x14ac:dyDescent="0.2">
      <c r="C84" s="29">
        <v>0</v>
      </c>
    </row>
    <row r="85" spans="3:3" x14ac:dyDescent="0.2">
      <c r="C85" s="29">
        <v>0</v>
      </c>
    </row>
    <row r="86" spans="3:3" x14ac:dyDescent="0.2">
      <c r="C86" s="29">
        <v>0</v>
      </c>
    </row>
    <row r="91" spans="3:3" x14ac:dyDescent="0.2">
      <c r="C91" s="29">
        <v>0</v>
      </c>
    </row>
    <row r="92" spans="3:3" x14ac:dyDescent="0.2">
      <c r="C92" s="29">
        <v>0</v>
      </c>
    </row>
    <row r="97" spans="3:3" x14ac:dyDescent="0.2">
      <c r="C97" s="29">
        <v>0</v>
      </c>
    </row>
    <row r="98" spans="3:3" x14ac:dyDescent="0.2">
      <c r="C98" s="29">
        <v>0</v>
      </c>
    </row>
    <row r="99" spans="3:3" x14ac:dyDescent="0.2">
      <c r="C99" s="29">
        <v>0</v>
      </c>
    </row>
    <row r="100" spans="3:3" x14ac:dyDescent="0.2">
      <c r="C100" s="29">
        <v>0</v>
      </c>
    </row>
    <row r="104" spans="3:3" x14ac:dyDescent="0.2">
      <c r="C104" s="29">
        <v>0</v>
      </c>
    </row>
    <row r="105" spans="3:3" x14ac:dyDescent="0.2">
      <c r="C105" s="29">
        <v>0</v>
      </c>
    </row>
    <row r="106" spans="3:3" x14ac:dyDescent="0.2">
      <c r="C106" s="29">
        <v>0</v>
      </c>
    </row>
    <row r="111" spans="3:3" x14ac:dyDescent="0.2">
      <c r="C111" s="29">
        <v>0</v>
      </c>
    </row>
    <row r="112" spans="3:3" x14ac:dyDescent="0.2">
      <c r="C112" s="29">
        <v>3130</v>
      </c>
    </row>
    <row r="113" spans="3:3" x14ac:dyDescent="0.2">
      <c r="C113" s="29">
        <v>0</v>
      </c>
    </row>
    <row r="114" spans="3:3" x14ac:dyDescent="0.2">
      <c r="C114" s="29">
        <v>0</v>
      </c>
    </row>
    <row r="115" spans="3:3" x14ac:dyDescent="0.2">
      <c r="C115" s="29">
        <v>0</v>
      </c>
    </row>
    <row r="116" spans="3:3" x14ac:dyDescent="0.2">
      <c r="C116" s="29">
        <v>0</v>
      </c>
    </row>
    <row r="117" spans="3:3" x14ac:dyDescent="0.2">
      <c r="C117" s="29">
        <v>0</v>
      </c>
    </row>
    <row r="118" spans="3:3" x14ac:dyDescent="0.2">
      <c r="C118" s="29">
        <v>0</v>
      </c>
    </row>
    <row r="119" spans="3:3" x14ac:dyDescent="0.2">
      <c r="C119" s="29">
        <v>110062.79</v>
      </c>
    </row>
    <row r="121" spans="3:3" x14ac:dyDescent="0.2">
      <c r="C121" s="29">
        <v>0</v>
      </c>
    </row>
    <row r="122" spans="3:3" x14ac:dyDescent="0.2">
      <c r="C122" s="29">
        <v>0</v>
      </c>
    </row>
    <row r="123" spans="3:3" x14ac:dyDescent="0.2">
      <c r="C123" s="29">
        <v>0</v>
      </c>
    </row>
    <row r="128" spans="3:3" x14ac:dyDescent="0.2">
      <c r="C128" s="29">
        <v>0</v>
      </c>
    </row>
    <row r="129" spans="3:3" x14ac:dyDescent="0.2">
      <c r="C129" s="29">
        <v>0</v>
      </c>
    </row>
    <row r="130" spans="3:3" x14ac:dyDescent="0.2">
      <c r="C130" s="29">
        <v>0</v>
      </c>
    </row>
    <row r="131" spans="3:3" x14ac:dyDescent="0.2">
      <c r="C131" s="29">
        <v>0</v>
      </c>
    </row>
    <row r="132" spans="3:3" x14ac:dyDescent="0.2">
      <c r="C132" s="29">
        <v>0</v>
      </c>
    </row>
    <row r="133" spans="3:3" x14ac:dyDescent="0.2">
      <c r="C133" s="29">
        <v>0</v>
      </c>
    </row>
    <row r="135" spans="3:3" x14ac:dyDescent="0.2">
      <c r="C135" s="29">
        <v>0</v>
      </c>
    </row>
    <row r="136" spans="3:3" x14ac:dyDescent="0.2">
      <c r="C136" s="2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4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  <row r="75" spans="3:5" x14ac:dyDescent="0.2">
      <c r="E75" s="3">
        <v>0</v>
      </c>
    </row>
    <row r="76" spans="3:5" x14ac:dyDescent="0.2">
      <c r="C76" s="3">
        <v>0</v>
      </c>
      <c r="D76" s="3">
        <v>0</v>
      </c>
      <c r="E76" s="3">
        <v>0</v>
      </c>
    </row>
    <row r="77" spans="3:5" x14ac:dyDescent="0.2">
      <c r="C77" s="3">
        <v>0</v>
      </c>
      <c r="D77" s="3">
        <v>0</v>
      </c>
      <c r="E77" s="3">
        <v>0</v>
      </c>
    </row>
    <row r="137" spans="3:3" x14ac:dyDescent="0.2">
      <c r="C137" s="3">
        <v>0</v>
      </c>
    </row>
    <row r="138" spans="3:3" x14ac:dyDescent="0.2">
      <c r="C138" s="3">
        <v>0</v>
      </c>
    </row>
    <row r="139" spans="3:3" x14ac:dyDescent="0.2">
      <c r="C139" s="3">
        <v>0</v>
      </c>
    </row>
    <row r="140" spans="3:3" x14ac:dyDescent="0.2">
      <c r="C140" s="3">
        <v>0</v>
      </c>
    </row>
    <row r="144" spans="3:3" x14ac:dyDescent="0.2">
      <c r="C144" s="3">
        <v>0</v>
      </c>
    </row>
    <row r="145" spans="3:3" x14ac:dyDescent="0.2">
      <c r="C145" s="3">
        <v>0</v>
      </c>
    </row>
    <row r="147" spans="3:3" x14ac:dyDescent="0.2">
      <c r="C147" s="3">
        <v>0</v>
      </c>
    </row>
    <row r="148" spans="3:3" x14ac:dyDescent="0.2">
      <c r="C148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672</v>
      </c>
      <c r="B1" s="171"/>
      <c r="C1" s="171"/>
      <c r="D1" s="27" t="s">
        <v>617</v>
      </c>
      <c r="E1" s="28">
        <v>2020</v>
      </c>
    </row>
    <row r="2" spans="1:5" s="35" customFormat="1" ht="18.95" customHeight="1" x14ac:dyDescent="0.25">
      <c r="A2" s="171" t="s">
        <v>624</v>
      </c>
      <c r="B2" s="171"/>
      <c r="C2" s="171"/>
      <c r="D2" s="27" t="s">
        <v>618</v>
      </c>
      <c r="E2" s="28" t="s">
        <v>620</v>
      </c>
    </row>
    <row r="3" spans="1:5" s="35" customFormat="1" ht="18.95" customHeight="1" x14ac:dyDescent="0.25">
      <c r="A3" s="171" t="s">
        <v>673</v>
      </c>
      <c r="B3" s="171"/>
      <c r="C3" s="171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2020</v>
      </c>
      <c r="D7" s="129">
        <v>2019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917642.48</v>
      </c>
      <c r="D10" s="34">
        <v>48295.4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917642.48</v>
      </c>
      <c r="D15" s="135">
        <f>SUM(D8:D14)</f>
        <v>48295.4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271095.07</v>
      </c>
      <c r="D20" s="135">
        <f>SUM(D21:D27)</f>
        <v>271095.07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236</v>
      </c>
      <c r="C26" s="34">
        <v>271095.07</v>
      </c>
      <c r="D26" s="132">
        <v>271095.07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111737.43</v>
      </c>
      <c r="D28" s="135">
        <f>SUM(D29:D36)</f>
        <v>111737.43</v>
      </c>
      <c r="E28" s="130"/>
    </row>
    <row r="29" spans="1:5" x14ac:dyDescent="0.2">
      <c r="A29" s="33">
        <v>1241</v>
      </c>
      <c r="B29" s="29" t="s">
        <v>239</v>
      </c>
      <c r="C29" s="34">
        <v>111737.43</v>
      </c>
      <c r="D29" s="132">
        <v>111737.43</v>
      </c>
      <c r="E29" s="130"/>
    </row>
    <row r="30" spans="1: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382832.5</v>
      </c>
      <c r="D43" s="135">
        <f>D20+D28+D37</f>
        <v>382832.5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2020</v>
      </c>
      <c r="D46" s="129">
        <v>2019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1294134.97</v>
      </c>
      <c r="D47" s="135">
        <v>-111240.69</v>
      </c>
    </row>
    <row r="48" spans="1:5" x14ac:dyDescent="0.2">
      <c r="A48" s="131"/>
      <c r="B48" s="136" t="s">
        <v>629</v>
      </c>
      <c r="C48" s="135">
        <f>C51+C63+C95+C98+C49</f>
        <v>28432.29</v>
      </c>
      <c r="D48" s="135">
        <f>D51+D63+D95+D98+D49</f>
        <v>0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28432.29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28432.29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25827.29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2605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0</v>
      </c>
      <c r="D98" s="135">
        <f>SUM(D99:D103)</f>
        <v>0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0</v>
      </c>
      <c r="D101" s="132">
        <v>0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1322567.26</v>
      </c>
      <c r="D126" s="135">
        <f>D47+D48+D104-D110-D113</f>
        <v>-111240.69</v>
      </c>
    </row>
    <row r="149" spans="3:3" x14ac:dyDescent="0.2">
      <c r="C149" s="2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2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3" ht="15" customHeight="1" x14ac:dyDescent="0.2">
      <c r="A2" s="97" t="s">
        <v>190</v>
      </c>
      <c r="B2" s="98" t="s">
        <v>50</v>
      </c>
    </row>
    <row r="3" spans="1:3" x14ac:dyDescent="0.2">
      <c r="B3" s="111"/>
    </row>
    <row r="4" spans="1:3" ht="14.1" customHeight="1" x14ac:dyDescent="0.2">
      <c r="A4" s="112" t="s">
        <v>27</v>
      </c>
      <c r="B4" s="102" t="s">
        <v>78</v>
      </c>
    </row>
    <row r="5" spans="1:3" ht="14.1" customHeight="1" x14ac:dyDescent="0.2">
      <c r="B5" s="102" t="s">
        <v>51</v>
      </c>
    </row>
    <row r="6" spans="1:3" ht="14.1" customHeight="1" x14ac:dyDescent="0.2">
      <c r="B6" s="102" t="s">
        <v>151</v>
      </c>
    </row>
    <row r="7" spans="1:3" ht="14.1" customHeight="1" x14ac:dyDescent="0.2">
      <c r="B7" s="102" t="s">
        <v>152</v>
      </c>
    </row>
    <row r="8" spans="1:3" ht="14.1" customHeight="1" x14ac:dyDescent="0.2"/>
    <row r="9" spans="1:3" x14ac:dyDescent="0.2">
      <c r="A9" s="112" t="s">
        <v>29</v>
      </c>
      <c r="B9" s="104" t="s">
        <v>597</v>
      </c>
    </row>
    <row r="10" spans="1:3" ht="15" customHeight="1" x14ac:dyDescent="0.2">
      <c r="B10" s="104" t="s">
        <v>75</v>
      </c>
    </row>
    <row r="11" spans="1:3" ht="15" customHeight="1" x14ac:dyDescent="0.2">
      <c r="B11" s="114" t="s">
        <v>195</v>
      </c>
    </row>
    <row r="12" spans="1:3" ht="15" customHeight="1" x14ac:dyDescent="0.2">
      <c r="C12" s="3">
        <v>0</v>
      </c>
    </row>
    <row r="13" spans="1:3" x14ac:dyDescent="0.2">
      <c r="A13" s="112" t="s">
        <v>76</v>
      </c>
      <c r="B13" s="102" t="s">
        <v>598</v>
      </c>
      <c r="C13" s="3">
        <v>0</v>
      </c>
    </row>
    <row r="14" spans="1:3" ht="15" customHeight="1" x14ac:dyDescent="0.2">
      <c r="B14" s="102" t="s">
        <v>599</v>
      </c>
      <c r="C14" s="3">
        <v>0</v>
      </c>
    </row>
    <row r="15" spans="1:3" ht="15" customHeight="1" x14ac:dyDescent="0.2">
      <c r="C15" s="3">
        <v>0</v>
      </c>
    </row>
    <row r="16" spans="1:3" x14ac:dyDescent="0.2">
      <c r="C16" s="3">
        <v>0</v>
      </c>
    </row>
    <row r="17" spans="3:3" x14ac:dyDescent="0.2">
      <c r="C17" s="3">
        <v>0</v>
      </c>
    </row>
    <row r="90" spans="3:4" x14ac:dyDescent="0.2">
      <c r="D90" s="3">
        <v>0</v>
      </c>
    </row>
    <row r="91" spans="3:4" x14ac:dyDescent="0.2">
      <c r="C91" s="3">
        <v>0</v>
      </c>
      <c r="D91" s="3">
        <v>0</v>
      </c>
    </row>
    <row r="92" spans="3:4" x14ac:dyDescent="0.2">
      <c r="C92" s="3">
        <v>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2019-02-13T21:19:08Z</cp:lastPrinted>
  <dcterms:created xsi:type="dcterms:W3CDTF">2012-12-11T20:36:24Z</dcterms:created>
  <dcterms:modified xsi:type="dcterms:W3CDTF">2022-11-07T03:30:51Z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